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0730" windowHeight="11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<sst xmlns="http://schemas.openxmlformats.org/spreadsheetml/2006/main" count="76" uniqueCount="50">
  <si>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 xml:space="preserve">               The Sunflower Foundation (Australia) Inc.</t>
  </si>
  <si>
    <t xml:space="preserve">                         (Formerly Education of Ecudador (Australia) Inc.)</t>
  </si>
  <si>
    <t>INCOME</t>
  </si>
  <si>
    <t>$</t>
  </si>
  <si>
    <t>Donations</t>
  </si>
  <si>
    <t>Membership Subscriptions</t>
  </si>
  <si>
    <t xml:space="preserve">Fundraising </t>
  </si>
  <si>
    <t>Pay Pal Deposits</t>
  </si>
  <si>
    <t>TOTAL INCOME</t>
  </si>
  <si>
    <t>EXPENDITURE</t>
  </si>
  <si>
    <t>Transfer to Patricia Monaghan Trust</t>
  </si>
  <si>
    <t>Bank Fees - Trf of Grants</t>
  </si>
  <si>
    <t>ATO Fee (Declaration)</t>
  </si>
  <si>
    <t>Fee to Registrar - Annual Report</t>
  </si>
  <si>
    <t>Fundraising Expenses</t>
  </si>
  <si>
    <t xml:space="preserve"> </t>
  </si>
  <si>
    <t>Registration Fees</t>
  </si>
  <si>
    <t>Postage,Stationery &amp; Printing</t>
  </si>
  <si>
    <t>TOTAL EXPENDITURE</t>
  </si>
  <si>
    <t>SURPLUS/ (DEFICIT)</t>
  </si>
  <si>
    <t>BALANCE SHEET AS AT JUNE 30,2012</t>
  </si>
  <si>
    <t>ASSETS</t>
  </si>
  <si>
    <t>Cash at Bank</t>
  </si>
  <si>
    <t>Represented by:</t>
  </si>
  <si>
    <t>Surplus b/fwd</t>
  </si>
  <si>
    <t>Surplus for year</t>
  </si>
  <si>
    <t>Accumulated Funds as at June 30,2012</t>
  </si>
  <si>
    <t>CASH BOOK FOR YEAR ENDED JUNE 30,2012</t>
  </si>
  <si>
    <t>Balance b/fwd July 1.2011</t>
  </si>
  <si>
    <t>RECEIPTS</t>
  </si>
  <si>
    <t>Total Receipts</t>
  </si>
  <si>
    <t>PAYMENTS</t>
  </si>
  <si>
    <t>Expenses</t>
  </si>
  <si>
    <t>Total Payments</t>
  </si>
  <si>
    <t>Bank Balance at June 30,2012</t>
  </si>
  <si>
    <t>August 10,2012</t>
  </si>
  <si>
    <t xml:space="preserve">              PATRICIA MONAGHAN TRUST</t>
  </si>
  <si>
    <t>Transfer from Sunflower Foundation (Australia) Inc</t>
  </si>
  <si>
    <t>Interest Received</t>
  </si>
  <si>
    <t>Deposits</t>
  </si>
  <si>
    <t>Grant Payments  2011</t>
  </si>
  <si>
    <t>Grant Payments  2012</t>
  </si>
  <si>
    <t>SURPLUS / (DEFICIT)</t>
  </si>
  <si>
    <t>Surplus B.fwd</t>
  </si>
  <si>
    <t>Deficit for year</t>
  </si>
  <si>
    <t>Balance b/fwd at July 1,2011</t>
  </si>
  <si>
    <t>Balance as at June 30,2012</t>
  </si>
  <si>
    <t>Payments</t>
  </si>
  <si>
    <t xml:space="preserve">                         STATEMENT OF INCOME &amp; EXPENDITURE FOR YEAR ENDED JUNE 30,2012</t>
  </si>
  <si>
    <t xml:space="preserve">                            STATEMENT OF INCOME &amp; EXPENDITURE FOR YEAR ENDED JUNE 30,2012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</si>
</sst>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.00\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42" applyFont="1" applyAlignment="1">
      <alignment/>
    </xf>
    <xf numFmtId="43" fontId="3" fillId="0" borderId="10" xfId="42" applyFont="1" applyBorder="1" applyAlignment="1">
      <alignment/>
    </xf>
    <xf numFmtId="164" fontId="3" fillId="0" borderId="0" xfId="42" applyNumberFormat="1" applyFont="1" applyAlignment="1">
      <alignment/>
    </xf>
    <xf numFmtId="43" fontId="0" fillId="0" borderId="11" xfId="42" applyFont="1" applyBorder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43" fontId="3" fillId="0" borderId="11" xfId="42" applyFont="1" applyBorder="1" applyAlignment="1">
      <alignment/>
    </xf>
    <xf numFmtId="165" fontId="0" fillId="0" borderId="0" xfId="42" applyNumberFormat="1" applyFont="1" applyAlignment="1">
      <alignment/>
    </xf>
    <xf numFmtId="4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3"/>
  <sheetViews>
    <sheetView zoomScalePageLayoutView="0" workbookViewId="0" topLeftCell="A63">
      <selection activeCell="D89" sqref="D89"/>
    </sheetView>
  </sheetViews>
  <sheetFormatPr defaultColWidth="9.140625" defaultRowHeight="12.75"/>
  <cols>
    <col min="1" max="1" width="4.8515625" style="0" customWidth="1"/>
    <col min="2" max="2" width="11.28125" style="0" customWidth="1"/>
    <col min="4" max="4" width="3.140625" style="0" customWidth="1"/>
    <col min="5" max="5" width="17.7109375" style="0" customWidth="1"/>
    <col min="6" max="6" width="14.421875" style="0" bestFit="1" customWidth="1"/>
    <col min="7" max="7" width="1.7109375" style="0" customWidth="1"/>
    <col min="8" max="8" width="14.421875" style="0" customWidth="1"/>
  </cols>
  <sheetData>
    <row r="3" ht="18">
      <c r="B3" s="1" t="s">
        <v>0</v>
      </c>
    </row>
    <row r="5" ht="12.75">
      <c r="B5" t="s">
        <v>1</v>
      </c>
    </row>
    <row r="7" ht="12.75">
      <c r="A7" s="2" t="s">
        <v>48</v>
      </c>
    </row>
    <row r="9" spans="6:8" ht="12.75">
      <c r="F9" s="3">
        <v>2012</v>
      </c>
      <c r="H9" s="3">
        <v>2011</v>
      </c>
    </row>
    <row r="10" ht="12.75">
      <c r="B10" s="2" t="s">
        <v>2</v>
      </c>
    </row>
    <row r="11" spans="6:8" ht="12.75">
      <c r="F11" s="3" t="s">
        <v>3</v>
      </c>
      <c r="H11" s="3" t="s">
        <v>3</v>
      </c>
    </row>
    <row r="12" spans="3:8" ht="12.75">
      <c r="C12" t="s">
        <v>4</v>
      </c>
      <c r="F12" s="4">
        <v>5417.5</v>
      </c>
      <c r="H12" s="4">
        <v>2802.85</v>
      </c>
    </row>
    <row r="13" spans="6:8" ht="12.75">
      <c r="F13" s="4"/>
      <c r="H13" s="4"/>
    </row>
    <row r="14" spans="3:8" ht="12.75">
      <c r="C14" t="s">
        <v>5</v>
      </c>
      <c r="F14" s="4">
        <v>464</v>
      </c>
      <c r="H14" s="4">
        <v>440</v>
      </c>
    </row>
    <row r="15" spans="6:8" ht="12.75">
      <c r="F15" s="4"/>
      <c r="H15" s="4"/>
    </row>
    <row r="16" spans="3:8" ht="12.75">
      <c r="C16" t="s">
        <v>6</v>
      </c>
      <c r="F16" s="4">
        <v>8438.07</v>
      </c>
      <c r="H16" s="4">
        <v>2966</v>
      </c>
    </row>
    <row r="17" spans="6:8" ht="12.75">
      <c r="F17" s="4"/>
      <c r="H17" s="4"/>
    </row>
    <row r="18" spans="3:8" ht="12.75">
      <c r="C18" t="s">
        <v>7</v>
      </c>
      <c r="F18" s="4">
        <v>0</v>
      </c>
      <c r="H18" s="4">
        <v>24.38</v>
      </c>
    </row>
    <row r="19" spans="6:8" ht="12.75">
      <c r="F19" s="4"/>
      <c r="H19" s="4"/>
    </row>
    <row r="20" spans="3:8" ht="13.5" thickBot="1">
      <c r="C20" s="2" t="s">
        <v>8</v>
      </c>
      <c r="F20" s="5">
        <f>SUM(F12:F19)</f>
        <v>14319.57</v>
      </c>
      <c r="H20" s="5">
        <f>SUM(H12:H19)</f>
        <v>6233.2300000000005</v>
      </c>
    </row>
    <row r="21" spans="6:8" ht="13.5" thickTop="1">
      <c r="F21" s="4"/>
      <c r="H21" s="4"/>
    </row>
    <row r="22" spans="6:8" ht="12.75">
      <c r="F22" s="4"/>
      <c r="H22" s="4"/>
    </row>
    <row r="23" spans="2:8" ht="12.75">
      <c r="B23" s="2" t="s">
        <v>9</v>
      </c>
      <c r="F23" s="4"/>
      <c r="H23" s="4"/>
    </row>
    <row r="24" spans="6:8" ht="12.75">
      <c r="F24" s="4"/>
      <c r="H24" s="4"/>
    </row>
    <row r="25" spans="3:8" ht="12.75">
      <c r="C25" t="s">
        <v>10</v>
      </c>
      <c r="F25" s="4">
        <v>5845.75</v>
      </c>
      <c r="H25" s="4">
        <v>5268.81</v>
      </c>
    </row>
    <row r="26" spans="6:8" ht="12.75">
      <c r="F26" s="4"/>
      <c r="H26" s="4"/>
    </row>
    <row r="27" spans="6:8" ht="12.75">
      <c r="F27" s="4"/>
      <c r="H27" s="4"/>
    </row>
    <row r="28" spans="3:8" ht="12.75">
      <c r="C28" t="s">
        <v>11</v>
      </c>
      <c r="F28" s="4">
        <v>136</v>
      </c>
      <c r="H28" s="4">
        <v>0</v>
      </c>
    </row>
    <row r="29" spans="6:8" ht="12.75">
      <c r="F29" s="4"/>
      <c r="H29" s="4"/>
    </row>
    <row r="30" spans="3:8" ht="12.75">
      <c r="C30" t="s">
        <v>12</v>
      </c>
      <c r="F30" s="4">
        <v>0</v>
      </c>
      <c r="H30" s="4">
        <v>58.5</v>
      </c>
    </row>
    <row r="31" spans="6:8" ht="12.75">
      <c r="F31" s="4"/>
      <c r="H31" s="4"/>
    </row>
    <row r="32" spans="3:8" ht="12.75">
      <c r="C32" t="s">
        <v>13</v>
      </c>
      <c r="F32" s="4">
        <v>42.8</v>
      </c>
      <c r="H32" s="4">
        <v>41.8</v>
      </c>
    </row>
    <row r="33" spans="6:8" ht="12.75">
      <c r="F33" s="4"/>
      <c r="H33" s="4"/>
    </row>
    <row r="34" spans="3:8" ht="12.75">
      <c r="C34" t="s">
        <v>14</v>
      </c>
      <c r="F34" s="4">
        <v>0</v>
      </c>
      <c r="H34" s="4">
        <v>338</v>
      </c>
    </row>
    <row r="35" spans="5:8" ht="12.75">
      <c r="E35" t="s">
        <v>15</v>
      </c>
      <c r="F35" s="4">
        <v>0</v>
      </c>
      <c r="H35" s="4"/>
    </row>
    <row r="36" spans="3:8" ht="12.75">
      <c r="C36" t="s">
        <v>16</v>
      </c>
      <c r="F36" s="4">
        <v>0</v>
      </c>
      <c r="H36" s="4">
        <v>35.1</v>
      </c>
    </row>
    <row r="37" spans="6:8" ht="12.75">
      <c r="F37" s="4"/>
      <c r="H37" s="4"/>
    </row>
    <row r="38" spans="3:8" ht="12.75">
      <c r="C38" t="s">
        <v>17</v>
      </c>
      <c r="F38" s="4">
        <v>288.95</v>
      </c>
      <c r="H38" s="4">
        <v>394.28</v>
      </c>
    </row>
    <row r="39" spans="6:8" ht="12.75">
      <c r="F39" s="4"/>
      <c r="H39" s="4"/>
    </row>
    <row r="40" spans="3:8" ht="13.5" thickBot="1">
      <c r="C40" s="2" t="s">
        <v>18</v>
      </c>
      <c r="F40" s="5">
        <f>SUM(F25:F39)</f>
        <v>6313.5</v>
      </c>
      <c r="H40" s="5">
        <f>SUM(H25:H39)</f>
        <v>6136.490000000001</v>
      </c>
    </row>
    <row r="41" spans="6:8" ht="13.5" thickTop="1">
      <c r="F41" s="4"/>
      <c r="H41" s="4"/>
    </row>
    <row r="42" spans="3:8" ht="12.75">
      <c r="C42" s="2" t="s">
        <v>19</v>
      </c>
      <c r="F42" s="6">
        <f>+F20-F40</f>
        <v>8006.07</v>
      </c>
      <c r="H42" s="6">
        <f>+H20-H40</f>
        <v>96.73999999999978</v>
      </c>
    </row>
    <row r="43" spans="6:8" ht="12.75">
      <c r="F43" s="4"/>
      <c r="H43" s="4"/>
    </row>
    <row r="44" spans="6:8" ht="12.75">
      <c r="F44" s="4"/>
      <c r="H44" s="4"/>
    </row>
    <row r="45" ht="12.75">
      <c r="C45" s="2" t="s">
        <v>20</v>
      </c>
    </row>
    <row r="47" ht="12.75">
      <c r="B47" s="2" t="s">
        <v>21</v>
      </c>
    </row>
    <row r="49" spans="3:8" ht="13.5" thickBot="1">
      <c r="C49" t="s">
        <v>22</v>
      </c>
      <c r="F49" s="7">
        <v>9277.69</v>
      </c>
      <c r="H49" s="7">
        <v>1271.62</v>
      </c>
    </row>
    <row r="52" ht="12.75">
      <c r="C52" t="s">
        <v>23</v>
      </c>
    </row>
    <row r="54" spans="3:8" ht="12.75">
      <c r="C54" t="s">
        <v>24</v>
      </c>
      <c r="F54" s="4">
        <v>1271.62</v>
      </c>
      <c r="H54" s="4">
        <v>1174.88</v>
      </c>
    </row>
    <row r="56" spans="3:8" ht="12.75">
      <c r="C56" t="s">
        <v>25</v>
      </c>
      <c r="F56" s="6">
        <v>8006.07</v>
      </c>
      <c r="H56" s="6">
        <v>96.74</v>
      </c>
    </row>
    <row r="57" spans="6:8" ht="12.75">
      <c r="F57" s="6"/>
      <c r="H57" s="6"/>
    </row>
    <row r="58" spans="3:8" ht="13.5" thickBot="1">
      <c r="C58" s="2" t="s">
        <v>26</v>
      </c>
      <c r="F58" s="5">
        <f>SUM(F54:F57)</f>
        <v>9277.689999999999</v>
      </c>
      <c r="H58" s="5">
        <f>SUM(H54:H57)</f>
        <v>1271.6200000000001</v>
      </c>
    </row>
    <row r="59" ht="13.5" thickTop="1"/>
    <row r="62" ht="12.75">
      <c r="C62" s="2" t="s">
        <v>27</v>
      </c>
    </row>
    <row r="63" ht="12.75">
      <c r="C63" s="2"/>
    </row>
    <row r="64" spans="3:8" ht="12.75">
      <c r="C64" s="2" t="s">
        <v>28</v>
      </c>
      <c r="F64" s="8">
        <v>1271.62</v>
      </c>
      <c r="H64" s="8">
        <v>1174.88</v>
      </c>
    </row>
    <row r="65" ht="12.75">
      <c r="B65" s="2" t="s">
        <v>29</v>
      </c>
    </row>
    <row r="66" spans="6:8" ht="12.75">
      <c r="F66" s="4"/>
      <c r="H66" s="4"/>
    </row>
    <row r="67" spans="3:8" ht="12.75">
      <c r="C67" t="s">
        <v>30</v>
      </c>
      <c r="F67" s="9">
        <f>+F20</f>
        <v>14319.57</v>
      </c>
      <c r="H67" s="9">
        <f>+H20</f>
        <v>6233.2300000000005</v>
      </c>
    </row>
    <row r="68" spans="3:8" ht="12.75">
      <c r="C68" t="s">
        <v>15</v>
      </c>
      <c r="F68" s="4"/>
      <c r="H68" s="4"/>
    </row>
    <row r="69" spans="2:8" ht="12.75">
      <c r="B69" s="2" t="s">
        <v>31</v>
      </c>
      <c r="F69" s="4"/>
      <c r="H69" s="4"/>
    </row>
    <row r="70" spans="6:8" ht="12.75">
      <c r="F70" s="4"/>
      <c r="H70" s="4"/>
    </row>
    <row r="71" spans="3:8" ht="12.75">
      <c r="C71" t="s">
        <v>10</v>
      </c>
      <c r="F71" s="4">
        <f>+F25</f>
        <v>5845.75</v>
      </c>
      <c r="H71" s="4">
        <f>+H25</f>
        <v>5268.81</v>
      </c>
    </row>
    <row r="72" spans="6:8" ht="12.75">
      <c r="F72" s="4"/>
      <c r="H72" s="4"/>
    </row>
    <row r="73" spans="6:8" ht="12.75">
      <c r="F73" s="4"/>
      <c r="H73" s="4"/>
    </row>
    <row r="74" spans="3:8" ht="12.75">
      <c r="C74" t="s">
        <v>32</v>
      </c>
      <c r="F74" s="4">
        <v>467.75</v>
      </c>
      <c r="H74" s="4">
        <v>867.68</v>
      </c>
    </row>
    <row r="75" spans="6:8" ht="12.75">
      <c r="F75" s="4"/>
      <c r="H75" s="4"/>
    </row>
    <row r="76" spans="3:8" ht="12.75">
      <c r="C76" s="2" t="s">
        <v>33</v>
      </c>
      <c r="F76" s="8">
        <f>SUM(F71:F75)</f>
        <v>6313.5</v>
      </c>
      <c r="H76" s="8">
        <f>SUM(H71:H75)</f>
        <v>6136.490000000001</v>
      </c>
    </row>
    <row r="77" spans="6:8" ht="12.75">
      <c r="F77" s="4"/>
      <c r="H77" s="4"/>
    </row>
    <row r="78" spans="6:8" ht="12.75">
      <c r="F78" s="6" t="s">
        <v>15</v>
      </c>
      <c r="H78" s="6" t="s">
        <v>15</v>
      </c>
    </row>
    <row r="79" spans="6:8" ht="12.75">
      <c r="F79" s="9"/>
      <c r="H79" s="9"/>
    </row>
    <row r="80" spans="3:8" ht="12.75">
      <c r="C80" s="2" t="s">
        <v>34</v>
      </c>
      <c r="F80" s="9">
        <f>+F64+F67-F76</f>
        <v>9277.689999999999</v>
      </c>
      <c r="H80" s="9">
        <f>+H64+H67-H76</f>
        <v>1271.62</v>
      </c>
    </row>
    <row r="81" spans="6:8" ht="12.75">
      <c r="F81" s="4" t="s">
        <v>15</v>
      </c>
      <c r="H81" s="4" t="s">
        <v>15</v>
      </c>
    </row>
    <row r="82" spans="6:8" ht="12.75">
      <c r="F82" s="4"/>
      <c r="H82" s="4"/>
    </row>
    <row r="83" spans="2:8" ht="12.75">
      <c r="B83" t="s">
        <v>15</v>
      </c>
      <c r="F83" s="4"/>
      <c r="H8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3" max="3" width="11.28125" style="0" customWidth="1"/>
    <col min="6" max="6" width="23.7109375" style="0" customWidth="1"/>
    <col min="7" max="7" width="11.8515625" style="0" customWidth="1"/>
    <col min="8" max="8" width="0.9921875" style="0" customWidth="1"/>
    <col min="9" max="9" width="13.8515625" style="0" customWidth="1"/>
  </cols>
  <sheetData>
    <row r="1" spans="1:3" ht="12.75">
      <c r="A1" t="s">
        <v>35</v>
      </c>
      <c r="C1" t="s">
        <v>15</v>
      </c>
    </row>
    <row r="3" ht="18">
      <c r="C3" s="1" t="s">
        <v>36</v>
      </c>
    </row>
    <row r="5" ht="12.75">
      <c r="B5" s="2" t="s">
        <v>49</v>
      </c>
    </row>
    <row r="7" spans="7:9" ht="12.75">
      <c r="G7" s="3">
        <v>2012</v>
      </c>
      <c r="I7" s="3">
        <v>2011</v>
      </c>
    </row>
    <row r="8" ht="12.75">
      <c r="C8" s="2" t="s">
        <v>2</v>
      </c>
    </row>
    <row r="9" spans="7:9" ht="12.75">
      <c r="G9" s="3" t="s">
        <v>3</v>
      </c>
      <c r="I9" s="3" t="s">
        <v>3</v>
      </c>
    </row>
    <row r="10" spans="4:9" ht="12.75">
      <c r="D10" t="s">
        <v>37</v>
      </c>
      <c r="G10" s="4">
        <v>5845.75</v>
      </c>
      <c r="I10" s="4">
        <v>5268.81</v>
      </c>
    </row>
    <row r="11" spans="7:9" ht="12.75">
      <c r="G11" s="4"/>
      <c r="I11" s="4"/>
    </row>
    <row r="12" spans="4:9" ht="12.75">
      <c r="D12" t="s">
        <v>38</v>
      </c>
      <c r="G12" s="4">
        <v>620.93</v>
      </c>
      <c r="I12" s="4">
        <v>776.32</v>
      </c>
    </row>
    <row r="13" spans="7:9" ht="12.75">
      <c r="G13" s="4"/>
      <c r="I13" s="4"/>
    </row>
    <row r="14" spans="4:9" ht="12.75">
      <c r="D14" t="s">
        <v>39</v>
      </c>
      <c r="G14" s="4">
        <v>0</v>
      </c>
      <c r="I14" s="4">
        <v>250</v>
      </c>
    </row>
    <row r="15" spans="7:9" ht="12.75">
      <c r="G15" s="4"/>
      <c r="I15" s="4"/>
    </row>
    <row r="16" spans="4:9" ht="13.5" thickBot="1">
      <c r="D16" s="2" t="s">
        <v>8</v>
      </c>
      <c r="G16" s="5">
        <f>SUM(G10:G15)</f>
        <v>6466.68</v>
      </c>
      <c r="I16" s="5">
        <f>SUM(I10:I15)</f>
        <v>6295.13</v>
      </c>
    </row>
    <row r="17" spans="7:9" ht="13.5" thickTop="1">
      <c r="G17" s="4"/>
      <c r="I17" s="4"/>
    </row>
    <row r="18" spans="7:9" ht="12.75">
      <c r="G18" s="4"/>
      <c r="I18" s="4"/>
    </row>
    <row r="19" spans="3:9" ht="12.75">
      <c r="C19" s="2" t="s">
        <v>9</v>
      </c>
      <c r="G19" s="4"/>
      <c r="I19" s="4"/>
    </row>
    <row r="20" spans="7:9" ht="12.75">
      <c r="G20" s="4"/>
      <c r="I20" s="4"/>
    </row>
    <row r="21" spans="4:9" ht="12.75">
      <c r="D21" t="s">
        <v>40</v>
      </c>
      <c r="G21" s="4">
        <v>10160</v>
      </c>
      <c r="I21" s="4" t="s">
        <v>15</v>
      </c>
    </row>
    <row r="22" spans="7:9" ht="12.75">
      <c r="G22" s="4"/>
      <c r="I22" s="4"/>
    </row>
    <row r="23" spans="4:9" ht="12.75">
      <c r="D23" t="s">
        <v>41</v>
      </c>
      <c r="G23" s="4">
        <v>14974</v>
      </c>
      <c r="I23" s="4">
        <v>0</v>
      </c>
    </row>
    <row r="24" spans="7:9" ht="12.75">
      <c r="G24" s="4"/>
      <c r="I24" s="4"/>
    </row>
    <row r="25" spans="4:9" ht="13.5" thickBot="1">
      <c r="D25" s="2" t="s">
        <v>18</v>
      </c>
      <c r="G25" s="5">
        <f>SUM(G21:G24)</f>
        <v>25134</v>
      </c>
      <c r="I25" s="5">
        <f>SUM(I21:I24)</f>
        <v>0</v>
      </c>
    </row>
    <row r="26" spans="7:9" ht="13.5" thickTop="1">
      <c r="G26" s="4"/>
      <c r="I26" s="4"/>
    </row>
    <row r="27" spans="4:9" ht="12.75">
      <c r="D27" s="2" t="s">
        <v>42</v>
      </c>
      <c r="G27" s="6">
        <f>+G16-G25</f>
        <v>-18667.32</v>
      </c>
      <c r="I27" s="8">
        <f>+I16-I25</f>
        <v>6295.13</v>
      </c>
    </row>
    <row r="28" spans="7:9" ht="12.75">
      <c r="G28" s="4"/>
      <c r="I28" s="4"/>
    </row>
    <row r="29" spans="7:9" ht="12.75">
      <c r="G29" s="4"/>
      <c r="I29" s="4"/>
    </row>
    <row r="30" ht="12.75">
      <c r="D30" s="2" t="s">
        <v>20</v>
      </c>
    </row>
    <row r="32" ht="12.75">
      <c r="C32" s="2" t="s">
        <v>21</v>
      </c>
    </row>
    <row r="34" spans="4:9" ht="13.5" thickBot="1">
      <c r="D34" t="s">
        <v>22</v>
      </c>
      <c r="G34" s="10">
        <v>1420</v>
      </c>
      <c r="I34" s="10">
        <v>20087.52</v>
      </c>
    </row>
    <row r="37" ht="12.75">
      <c r="D37" t="s">
        <v>23</v>
      </c>
    </row>
    <row r="39" spans="4:9" ht="12.75">
      <c r="D39" t="s">
        <v>43</v>
      </c>
      <c r="G39" s="4">
        <v>20087.62</v>
      </c>
      <c r="I39" s="4">
        <v>13792.39</v>
      </c>
    </row>
    <row r="41" spans="4:9" ht="12.75">
      <c r="D41" t="s">
        <v>44</v>
      </c>
      <c r="G41" s="11">
        <f>+G27</f>
        <v>-18667.32</v>
      </c>
      <c r="I41" s="4">
        <f>+I27</f>
        <v>6295.13</v>
      </c>
    </row>
    <row r="43" spans="4:9" ht="13.5" thickBot="1">
      <c r="D43" s="2" t="s">
        <v>26</v>
      </c>
      <c r="G43" s="5">
        <f>+G39+G41</f>
        <v>1420.2999999999993</v>
      </c>
      <c r="I43" s="5">
        <f>+I39+I41</f>
        <v>20087.52</v>
      </c>
    </row>
    <row r="44" ht="13.5" thickTop="1"/>
    <row r="47" ht="12.75">
      <c r="D47" s="2" t="s">
        <v>27</v>
      </c>
    </row>
    <row r="48" ht="12.75">
      <c r="D48" s="2"/>
    </row>
    <row r="49" spans="4:9" ht="12.75">
      <c r="D49" s="2" t="s">
        <v>45</v>
      </c>
      <c r="G49" s="9">
        <v>20087.52</v>
      </c>
      <c r="I49" s="9">
        <v>13792.39</v>
      </c>
    </row>
    <row r="50" spans="4:9" ht="12.75">
      <c r="D50" s="2"/>
      <c r="G50" s="9"/>
      <c r="I50" s="9"/>
    </row>
    <row r="51" spans="3:9" ht="12.75">
      <c r="C51" s="2" t="s">
        <v>29</v>
      </c>
      <c r="G51" s="4">
        <v>6466.68</v>
      </c>
      <c r="I51" s="4">
        <v>6295.13</v>
      </c>
    </row>
    <row r="52" spans="7:9" ht="12.75">
      <c r="G52" s="4"/>
      <c r="I52" s="4"/>
    </row>
    <row r="53" spans="4:9" ht="12.75">
      <c r="D53" s="2" t="s">
        <v>46</v>
      </c>
      <c r="G53" s="12">
        <f>SUM(G49:G52)</f>
        <v>26554.2</v>
      </c>
      <c r="I53" s="12">
        <f>SUM(I49:I52)</f>
        <v>20087.52</v>
      </c>
    </row>
    <row r="54" spans="7:9" ht="12.75">
      <c r="G54" s="9"/>
      <c r="I54" s="9"/>
    </row>
    <row r="55" spans="7:9" ht="12.75">
      <c r="G55" s="4"/>
      <c r="I55" s="4"/>
    </row>
    <row r="56" spans="3:9" ht="12.75">
      <c r="C56" s="2" t="s">
        <v>31</v>
      </c>
      <c r="G56" s="4"/>
      <c r="I56" s="4"/>
    </row>
    <row r="57" spans="7:9" ht="12.75">
      <c r="G57" s="4"/>
      <c r="I57" s="4"/>
    </row>
    <row r="58" spans="4:9" ht="12.75">
      <c r="D58" t="s">
        <v>47</v>
      </c>
      <c r="G58" s="4">
        <v>25134</v>
      </c>
      <c r="I58" s="4">
        <v>0</v>
      </c>
    </row>
    <row r="59" spans="7:9" ht="12.75">
      <c r="G59" s="4"/>
      <c r="I59" s="4"/>
    </row>
    <row r="60" spans="7:9" ht="12.75">
      <c r="G60" s="9"/>
      <c r="I60" s="9"/>
    </row>
    <row r="61" spans="4:9" ht="12.75">
      <c r="D61" s="2" t="s">
        <v>34</v>
      </c>
      <c r="G61" s="9">
        <f>+G53-G58</f>
        <v>1420.2000000000007</v>
      </c>
      <c r="I61" s="9">
        <f>+I53-I58</f>
        <v>20087.52</v>
      </c>
    </row>
    <row r="62" spans="7:9" ht="12.75">
      <c r="G62" s="4"/>
      <c r="I62" s="4"/>
    </row>
    <row r="63" spans="7:9" ht="12.75">
      <c r="G63" s="4"/>
      <c r="I63" s="4"/>
    </row>
    <row r="64" spans="3:9" ht="12.75">
      <c r="C64" t="s">
        <v>15</v>
      </c>
      <c r="G64" s="4"/>
      <c r="I64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PaulPower</cp:lastModifiedBy>
  <cp:lastPrinted>2012-08-23T02:36:08Z</cp:lastPrinted>
  <dcterms:created xsi:type="dcterms:W3CDTF">2012-08-22T06:05:27Z</dcterms:created>
  <dcterms:modified xsi:type="dcterms:W3CDTF">2012-08-23T05:13:53Z</dcterms:modified>
  <cp:category/>
  <cp:version/>
  <cp:contentType/>
  <cp:contentStatus/>
</cp:coreProperties>
</file>